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3" sheetId="3" r:id="rId2"/>
  </sheets>
  <definedNames>
    <definedName name="_xlnm._FilterDatabase" localSheetId="0" hidden="1">Sheet1!$A$3:$M$47</definedName>
    <definedName name="_xlnm.Print_Titles" localSheetId="0">Sheet1!$2:3</definedName>
  </definedNames>
  <calcPr calcId="144525"/>
</workbook>
</file>

<file path=xl/sharedStrings.xml><?xml version="1.0" encoding="utf-8"?>
<sst xmlns="http://schemas.openxmlformats.org/spreadsheetml/2006/main" count="171" uniqueCount="117">
  <si>
    <t>应城市“三支一扶”招募选派高校毕业生考试成绩折算汇总表</t>
  </si>
  <si>
    <t>报考专业</t>
  </si>
  <si>
    <t>报考岗位</t>
  </si>
  <si>
    <t>招考
人数</t>
  </si>
  <si>
    <t>综合成绩
排名</t>
  </si>
  <si>
    <t>姓名</t>
  </si>
  <si>
    <t>性
别</t>
  </si>
  <si>
    <t>考号</t>
  </si>
  <si>
    <t>笔  试</t>
  </si>
  <si>
    <t>面  试</t>
  </si>
  <si>
    <t>综合分</t>
  </si>
  <si>
    <t>备注</t>
  </si>
  <si>
    <t>分数</t>
  </si>
  <si>
    <t>折算分</t>
  </si>
  <si>
    <t>0561</t>
  </si>
  <si>
    <t>基层人社</t>
  </si>
  <si>
    <t>钟阳</t>
  </si>
  <si>
    <t>女</t>
  </si>
  <si>
    <t>142303304704</t>
  </si>
  <si>
    <t>田丹毅</t>
  </si>
  <si>
    <t>男</t>
  </si>
  <si>
    <t>142303308914</t>
  </si>
  <si>
    <t>王一钒</t>
  </si>
  <si>
    <t>142303306211</t>
  </si>
  <si>
    <t>高媛</t>
  </si>
  <si>
    <t>142303303927</t>
  </si>
  <si>
    <t>卢端瑞</t>
  </si>
  <si>
    <t>142303305527</t>
  </si>
  <si>
    <t>袁小彩</t>
  </si>
  <si>
    <t>142303305729</t>
  </si>
  <si>
    <t>吴雨晗</t>
  </si>
  <si>
    <t>142303304215</t>
  </si>
  <si>
    <t>刘赛</t>
  </si>
  <si>
    <t>142303304523</t>
  </si>
  <si>
    <t>聂鑫</t>
  </si>
  <si>
    <t>142303300605</t>
  </si>
  <si>
    <t>赵微</t>
  </si>
  <si>
    <t>142303304606</t>
  </si>
  <si>
    <t>邓胡蝶</t>
  </si>
  <si>
    <t>142303309030</t>
  </si>
  <si>
    <t>向子怡</t>
  </si>
  <si>
    <t>142303301308</t>
  </si>
  <si>
    <t>雷昊</t>
  </si>
  <si>
    <t>142303305013</t>
  </si>
  <si>
    <t>朱梦思</t>
  </si>
  <si>
    <t>142303302317</t>
  </si>
  <si>
    <t>汪丹荔</t>
  </si>
  <si>
    <t>142303300906</t>
  </si>
  <si>
    <t>0562</t>
  </si>
  <si>
    <t>基层水利</t>
  </si>
  <si>
    <t>1</t>
  </si>
  <si>
    <t>贾龙飞</t>
  </si>
  <si>
    <t>142303302419</t>
  </si>
  <si>
    <t>陈雅</t>
  </si>
  <si>
    <t>142303300626</t>
  </si>
  <si>
    <t>胡家琦</t>
  </si>
  <si>
    <t>142303302802</t>
  </si>
  <si>
    <t>0560</t>
  </si>
  <si>
    <t>青年事务</t>
  </si>
  <si>
    <t>2</t>
  </si>
  <si>
    <t>汪文璟</t>
  </si>
  <si>
    <t>142303309726</t>
  </si>
  <si>
    <t>陈诗阳</t>
  </si>
  <si>
    <t>142303305923</t>
  </si>
  <si>
    <t>田启明</t>
  </si>
  <si>
    <t>142303304723</t>
  </si>
  <si>
    <t>胡庆秋</t>
  </si>
  <si>
    <t>142303305303</t>
  </si>
  <si>
    <t>吕芳</t>
  </si>
  <si>
    <t>142303308901</t>
  </si>
  <si>
    <t>陈苗</t>
  </si>
  <si>
    <t>142303304827</t>
  </si>
  <si>
    <t>0555</t>
  </si>
  <si>
    <t>支农</t>
  </si>
  <si>
    <t>肖思维</t>
  </si>
  <si>
    <t>142303305502</t>
  </si>
  <si>
    <t>0556</t>
  </si>
  <si>
    <t>支医</t>
  </si>
  <si>
    <t>4</t>
  </si>
  <si>
    <t>杨熠威</t>
  </si>
  <si>
    <t>142303303223</t>
  </si>
  <si>
    <t>李自开</t>
  </si>
  <si>
    <t>142303306220</t>
  </si>
  <si>
    <t>秦紫怡</t>
  </si>
  <si>
    <t>142303303827</t>
  </si>
  <si>
    <t>王玄</t>
  </si>
  <si>
    <t>142303305813</t>
  </si>
  <si>
    <t>王翻翻</t>
  </si>
  <si>
    <t>142303300314</t>
  </si>
  <si>
    <t>陈雪</t>
  </si>
  <si>
    <t>142303300425</t>
  </si>
  <si>
    <t>田健</t>
  </si>
  <si>
    <t>142303304830</t>
  </si>
  <si>
    <t>王鹏翔</t>
  </si>
  <si>
    <t>142303308210</t>
  </si>
  <si>
    <t>陈杨茜</t>
  </si>
  <si>
    <t>142303309922</t>
  </si>
  <si>
    <t>黎思怡</t>
  </si>
  <si>
    <t>142303307930</t>
  </si>
  <si>
    <t>陈晓东</t>
  </si>
  <si>
    <t>142303308705</t>
  </si>
  <si>
    <t>0557</t>
  </si>
  <si>
    <t>丁佳琪</t>
  </si>
  <si>
    <t>142300806630</t>
  </si>
  <si>
    <t>王浩祥</t>
  </si>
  <si>
    <t>142300808116</t>
  </si>
  <si>
    <t>杨颖君</t>
  </si>
  <si>
    <t>郑维佳</t>
  </si>
  <si>
    <t>田梦源</t>
  </si>
  <si>
    <t>142300807223</t>
  </si>
  <si>
    <t>龙玫</t>
  </si>
  <si>
    <t>0558</t>
  </si>
  <si>
    <t>聂玉怡</t>
  </si>
  <si>
    <t>142303303030</t>
  </si>
  <si>
    <t>0559</t>
  </si>
  <si>
    <t>邹娟</t>
  </si>
  <si>
    <t>142303301604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</si>
</sst>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4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49" fontId="4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 quotePrefix="1">
      <alignment horizontal="center" vertical="center" wrapText="1"/>
      <protection locked="0"/>
    </xf>
    <xf numFmtId="0" fontId="4" fillId="0" borderId="1" xfId="49" applyFont="1" applyFill="1" applyBorder="1" applyAlignment="1" applyProtection="1" quotePrefix="1">
      <alignment horizontal="center" vertical="center" wrapText="1"/>
      <protection locked="0"/>
    </xf>
    <xf numFmtId="0" fontId="6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36" sqref="N36"/>
    </sheetView>
  </sheetViews>
  <sheetFormatPr defaultColWidth="9" defaultRowHeight="13.5"/>
  <cols>
    <col min="1" max="1" width="5.975" style="3" customWidth="1"/>
    <col min="2" max="2" width="8.375" style="4" customWidth="1"/>
    <col min="3" max="4" width="5.125" style="1" customWidth="1"/>
    <col min="5" max="5" width="9" style="1"/>
    <col min="6" max="6" width="4.625" style="1" customWidth="1"/>
    <col min="7" max="7" width="16.125" style="1" customWidth="1"/>
    <col min="8" max="8" width="5.625" style="1" customWidth="1"/>
    <col min="9" max="9" width="6.75833333333333" style="1" customWidth="1"/>
    <col min="10" max="10" width="5.5" style="5" customWidth="1"/>
    <col min="11" max="11" width="5" style="1" customWidth="1"/>
    <col min="12" max="12" width="7.375" style="1" customWidth="1"/>
    <col min="13" max="13" width="6.875" style="1" customWidth="1"/>
    <col min="14" max="16384" width="9" style="1"/>
  </cols>
  <sheetData>
    <row r="1" s="1" customFormat="1" ht="5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30.75" customHeight="1" spans="1:13">
      <c r="A2" s="34" t="s">
        <v>1</v>
      </c>
      <c r="B2" s="35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32"/>
      <c r="J2" s="10" t="s">
        <v>9</v>
      </c>
      <c r="K2" s="32"/>
      <c r="L2" s="9" t="s">
        <v>10</v>
      </c>
      <c r="M2" s="9" t="s">
        <v>11</v>
      </c>
    </row>
    <row r="3" s="2" customFormat="1" ht="30.75" customHeight="1" spans="1:13">
      <c r="A3" s="11"/>
      <c r="B3" s="12"/>
      <c r="C3" s="12"/>
      <c r="D3" s="13"/>
      <c r="E3" s="13"/>
      <c r="F3" s="13"/>
      <c r="G3" s="13"/>
      <c r="H3" s="14" t="s">
        <v>12</v>
      </c>
      <c r="I3" s="14" t="s">
        <v>13</v>
      </c>
      <c r="J3" s="14" t="s">
        <v>12</v>
      </c>
      <c r="K3" s="14" t="s">
        <v>13</v>
      </c>
      <c r="L3" s="13"/>
      <c r="M3" s="13"/>
    </row>
    <row r="4" s="1" customFormat="1" ht="25" customHeight="1" spans="1:13">
      <c r="A4" s="15" t="s">
        <v>14</v>
      </c>
      <c r="B4" s="16" t="s">
        <v>15</v>
      </c>
      <c r="C4" s="17">
        <v>5</v>
      </c>
      <c r="D4" s="18">
        <f t="shared" ref="D4:D12" si="0">RANK(L4,$L$4:$L$18)</f>
        <v>1</v>
      </c>
      <c r="E4" s="19" t="s">
        <v>16</v>
      </c>
      <c r="F4" s="19" t="s">
        <v>17</v>
      </c>
      <c r="G4" s="20" t="s">
        <v>18</v>
      </c>
      <c r="H4" s="21">
        <v>67.5</v>
      </c>
      <c r="I4" s="18">
        <f>H4*0.5</f>
        <v>33.75</v>
      </c>
      <c r="J4" s="33">
        <v>82.76</v>
      </c>
      <c r="K4" s="18">
        <f>J4*0.5</f>
        <v>41.38</v>
      </c>
      <c r="L4" s="18">
        <f>I4+K4</f>
        <v>75.13</v>
      </c>
      <c r="M4" s="29"/>
    </row>
    <row r="5" s="1" customFormat="1" ht="25" customHeight="1" spans="1:13">
      <c r="A5" s="22"/>
      <c r="B5" s="23"/>
      <c r="C5" s="24"/>
      <c r="D5" s="18">
        <f>RANK(L5,$L$4:$L$18)</f>
        <v>2</v>
      </c>
      <c r="E5" s="19" t="s">
        <v>19</v>
      </c>
      <c r="F5" s="19" t="s">
        <v>20</v>
      </c>
      <c r="G5" s="20" t="s">
        <v>21</v>
      </c>
      <c r="H5" s="21">
        <v>62.1</v>
      </c>
      <c r="I5" s="18">
        <f>H5*0.5</f>
        <v>31.05</v>
      </c>
      <c r="J5" s="33">
        <v>82.42</v>
      </c>
      <c r="K5" s="18">
        <f>J5*0.5</f>
        <v>41.21</v>
      </c>
      <c r="L5" s="18">
        <f>I5+K5</f>
        <v>72.26</v>
      </c>
      <c r="M5" s="29"/>
    </row>
    <row r="6" s="1" customFormat="1" ht="25" customHeight="1" spans="1:13">
      <c r="A6" s="22"/>
      <c r="B6" s="23"/>
      <c r="C6" s="24"/>
      <c r="D6" s="18">
        <f>RANK(L6,$L$4:$L$18)</f>
        <v>3</v>
      </c>
      <c r="E6" s="19" t="s">
        <v>22</v>
      </c>
      <c r="F6" s="19" t="s">
        <v>20</v>
      </c>
      <c r="G6" s="20" t="s">
        <v>23</v>
      </c>
      <c r="H6" s="21">
        <v>62.5</v>
      </c>
      <c r="I6" s="18">
        <f>H6*0.5</f>
        <v>31.25</v>
      </c>
      <c r="J6" s="33">
        <v>81.94</v>
      </c>
      <c r="K6" s="18">
        <f>J6*0.5</f>
        <v>40.97</v>
      </c>
      <c r="L6" s="18">
        <f>I6+K6</f>
        <v>72.22</v>
      </c>
      <c r="M6" s="29"/>
    </row>
    <row r="7" s="1" customFormat="1" ht="25" customHeight="1" spans="1:13">
      <c r="A7" s="22"/>
      <c r="B7" s="23"/>
      <c r="C7" s="24"/>
      <c r="D7" s="18">
        <f t="shared" si="0"/>
        <v>4</v>
      </c>
      <c r="E7" s="19" t="s">
        <v>24</v>
      </c>
      <c r="F7" s="19" t="s">
        <v>17</v>
      </c>
      <c r="G7" s="20" t="s">
        <v>25</v>
      </c>
      <c r="H7" s="21">
        <v>61.7</v>
      </c>
      <c r="I7" s="18">
        <f>H7*0.5</f>
        <v>30.85</v>
      </c>
      <c r="J7" s="33">
        <v>82.72</v>
      </c>
      <c r="K7" s="18">
        <f>J7*0.5</f>
        <v>41.36</v>
      </c>
      <c r="L7" s="18">
        <f>I7+K7</f>
        <v>72.21</v>
      </c>
      <c r="M7" s="29"/>
    </row>
    <row r="8" s="1" customFormat="1" ht="25" customHeight="1" spans="1:13">
      <c r="A8" s="22"/>
      <c r="B8" s="23"/>
      <c r="C8" s="24"/>
      <c r="D8" s="18">
        <f>RANK(L8,$L$4:$L$18)</f>
        <v>5</v>
      </c>
      <c r="E8" s="19" t="s">
        <v>26</v>
      </c>
      <c r="F8" s="19" t="s">
        <v>17</v>
      </c>
      <c r="G8" s="20" t="s">
        <v>27</v>
      </c>
      <c r="H8" s="21">
        <v>60.2</v>
      </c>
      <c r="I8" s="18">
        <f>H8*0.5</f>
        <v>30.1</v>
      </c>
      <c r="J8" s="33">
        <v>82.44</v>
      </c>
      <c r="K8" s="18">
        <f>J8*0.5</f>
        <v>41.22</v>
      </c>
      <c r="L8" s="18">
        <f>I8+K8</f>
        <v>71.32</v>
      </c>
      <c r="M8" s="29"/>
    </row>
    <row r="9" s="1" customFormat="1" ht="25" customHeight="1" spans="1:13">
      <c r="A9" s="22"/>
      <c r="B9" s="23"/>
      <c r="C9" s="24"/>
      <c r="D9" s="18">
        <f>RANK(L9,$L$4:$L$18)</f>
        <v>6</v>
      </c>
      <c r="E9" s="19" t="s">
        <v>28</v>
      </c>
      <c r="F9" s="19" t="s">
        <v>17</v>
      </c>
      <c r="G9" s="20" t="s">
        <v>29</v>
      </c>
      <c r="H9" s="21">
        <v>60.7</v>
      </c>
      <c r="I9" s="18">
        <f>H9*0.5</f>
        <v>30.35</v>
      </c>
      <c r="J9" s="33">
        <v>81.08</v>
      </c>
      <c r="K9" s="18">
        <f>J9*0.5</f>
        <v>40.54</v>
      </c>
      <c r="L9" s="18">
        <f>I9+K9</f>
        <v>70.89</v>
      </c>
      <c r="M9" s="29"/>
    </row>
    <row r="10" s="1" customFormat="1" ht="25" customHeight="1" spans="1:13">
      <c r="A10" s="22"/>
      <c r="B10" s="23"/>
      <c r="C10" s="24"/>
      <c r="D10" s="18">
        <f t="shared" si="0"/>
        <v>7</v>
      </c>
      <c r="E10" s="19" t="s">
        <v>30</v>
      </c>
      <c r="F10" s="19" t="s">
        <v>17</v>
      </c>
      <c r="G10" s="20" t="s">
        <v>31</v>
      </c>
      <c r="H10" s="21">
        <v>59.2</v>
      </c>
      <c r="I10" s="18">
        <f>H10*0.5</f>
        <v>29.6</v>
      </c>
      <c r="J10" s="33">
        <v>81.54</v>
      </c>
      <c r="K10" s="18">
        <f>J10*0.5</f>
        <v>40.77</v>
      </c>
      <c r="L10" s="18">
        <f>I10+K10</f>
        <v>70.37</v>
      </c>
      <c r="M10" s="29"/>
    </row>
    <row r="11" s="1" customFormat="1" ht="25" customHeight="1" spans="1:13">
      <c r="A11" s="22"/>
      <c r="B11" s="23"/>
      <c r="C11" s="24"/>
      <c r="D11" s="18">
        <f t="shared" si="0"/>
        <v>8</v>
      </c>
      <c r="E11" s="19" t="s">
        <v>32</v>
      </c>
      <c r="F11" s="19" t="s">
        <v>20</v>
      </c>
      <c r="G11" s="20" t="s">
        <v>33</v>
      </c>
      <c r="H11" s="21">
        <v>59.2</v>
      </c>
      <c r="I11" s="18">
        <f>H11*0.5</f>
        <v>29.6</v>
      </c>
      <c r="J11" s="33">
        <v>79.7</v>
      </c>
      <c r="K11" s="18">
        <f>J11*0.5</f>
        <v>39.85</v>
      </c>
      <c r="L11" s="18">
        <f>I11+K11</f>
        <v>69.45</v>
      </c>
      <c r="M11" s="29"/>
    </row>
    <row r="12" s="1" customFormat="1" ht="25" customHeight="1" spans="1:13">
      <c r="A12" s="22"/>
      <c r="B12" s="23"/>
      <c r="C12" s="24"/>
      <c r="D12" s="18">
        <f>RANK(L12,$L$4:$L$18)</f>
        <v>9</v>
      </c>
      <c r="E12" s="19" t="s">
        <v>34</v>
      </c>
      <c r="F12" s="19" t="s">
        <v>17</v>
      </c>
      <c r="G12" s="20" t="s">
        <v>35</v>
      </c>
      <c r="H12" s="21">
        <v>54.7</v>
      </c>
      <c r="I12" s="18">
        <f>H12*0.5</f>
        <v>27.35</v>
      </c>
      <c r="J12" s="33">
        <v>83</v>
      </c>
      <c r="K12" s="18">
        <f>J12*0.5</f>
        <v>41.5</v>
      </c>
      <c r="L12" s="18">
        <f>I12+K12</f>
        <v>68.85</v>
      </c>
      <c r="M12" s="29"/>
    </row>
    <row r="13" s="1" customFormat="1" ht="25" customHeight="1" spans="1:13">
      <c r="A13" s="22"/>
      <c r="B13" s="23"/>
      <c r="C13" s="24"/>
      <c r="D13" s="18">
        <f>RANK(L13,$L$4:$L$18)</f>
        <v>10</v>
      </c>
      <c r="E13" s="19" t="s">
        <v>36</v>
      </c>
      <c r="F13" s="19" t="s">
        <v>17</v>
      </c>
      <c r="G13" s="20" t="s">
        <v>37</v>
      </c>
      <c r="H13" s="21">
        <v>58.8</v>
      </c>
      <c r="I13" s="18">
        <f>H13*0.5</f>
        <v>29.4</v>
      </c>
      <c r="J13" s="33">
        <v>78.66</v>
      </c>
      <c r="K13" s="18">
        <f>J13*0.5</f>
        <v>39.33</v>
      </c>
      <c r="L13" s="18">
        <f>I13+K13</f>
        <v>68.73</v>
      </c>
      <c r="M13" s="29"/>
    </row>
    <row r="14" s="1" customFormat="1" ht="25" customHeight="1" spans="1:13">
      <c r="A14" s="22"/>
      <c r="B14" s="23"/>
      <c r="C14" s="24"/>
      <c r="D14" s="18">
        <f>RANK(L14,$L$4:$L$18)</f>
        <v>11</v>
      </c>
      <c r="E14" s="19" t="s">
        <v>38</v>
      </c>
      <c r="F14" s="19" t="s">
        <v>17</v>
      </c>
      <c r="G14" s="20" t="s">
        <v>39</v>
      </c>
      <c r="H14" s="21">
        <v>56.8</v>
      </c>
      <c r="I14" s="18">
        <f>H14*0.5</f>
        <v>28.4</v>
      </c>
      <c r="J14" s="33">
        <v>79.64</v>
      </c>
      <c r="K14" s="18">
        <f>J14*0.5</f>
        <v>39.82</v>
      </c>
      <c r="L14" s="18">
        <f>I14+K14</f>
        <v>68.22</v>
      </c>
      <c r="M14" s="29"/>
    </row>
    <row r="15" s="1" customFormat="1" ht="25" customHeight="1" spans="1:13">
      <c r="A15" s="22"/>
      <c r="B15" s="23"/>
      <c r="C15" s="24"/>
      <c r="D15" s="18">
        <f>RANK(L15,$L$4:$L$18)</f>
        <v>12</v>
      </c>
      <c r="E15" s="19" t="s">
        <v>40</v>
      </c>
      <c r="F15" s="19" t="s">
        <v>17</v>
      </c>
      <c r="G15" s="20" t="s">
        <v>41</v>
      </c>
      <c r="H15" s="21">
        <v>57.5</v>
      </c>
      <c r="I15" s="18">
        <f>H15*0.5</f>
        <v>28.75</v>
      </c>
      <c r="J15" s="33">
        <v>77.92</v>
      </c>
      <c r="K15" s="18">
        <f>J15*0.5</f>
        <v>38.96</v>
      </c>
      <c r="L15" s="18">
        <f>I15+K15</f>
        <v>67.71</v>
      </c>
      <c r="M15" s="29"/>
    </row>
    <row r="16" s="1" customFormat="1" ht="25" customHeight="1" spans="1:13">
      <c r="A16" s="22"/>
      <c r="B16" s="23"/>
      <c r="C16" s="24"/>
      <c r="D16" s="18">
        <f>RANK(L16,$L$4:$L$18)</f>
        <v>13</v>
      </c>
      <c r="E16" s="19" t="s">
        <v>42</v>
      </c>
      <c r="F16" s="19" t="s">
        <v>20</v>
      </c>
      <c r="G16" s="20" t="s">
        <v>43</v>
      </c>
      <c r="H16" s="21">
        <v>56.5</v>
      </c>
      <c r="I16" s="18">
        <f>H16*0.5</f>
        <v>28.25</v>
      </c>
      <c r="J16" s="33">
        <v>78.44</v>
      </c>
      <c r="K16" s="18">
        <f>J16*0.5</f>
        <v>39.22</v>
      </c>
      <c r="L16" s="18">
        <f>I16+K16</f>
        <v>67.47</v>
      </c>
      <c r="M16" s="29"/>
    </row>
    <row r="17" s="1" customFormat="1" ht="25" customHeight="1" spans="1:13">
      <c r="A17" s="22"/>
      <c r="B17" s="23"/>
      <c r="C17" s="24"/>
      <c r="D17" s="18">
        <f>RANK(L17,$L$4:$L$18)</f>
        <v>14</v>
      </c>
      <c r="E17" s="19" t="s">
        <v>44</v>
      </c>
      <c r="F17" s="19" t="s">
        <v>17</v>
      </c>
      <c r="G17" s="20" t="s">
        <v>45</v>
      </c>
      <c r="H17" s="21">
        <v>55.4</v>
      </c>
      <c r="I17" s="18">
        <f>H17*0.5</f>
        <v>27.7</v>
      </c>
      <c r="J17" s="33">
        <v>78.58</v>
      </c>
      <c r="K17" s="18">
        <f>J17*0.5</f>
        <v>39.29</v>
      </c>
      <c r="L17" s="18">
        <f>I17+K17</f>
        <v>66.99</v>
      </c>
      <c r="M17" s="29"/>
    </row>
    <row r="18" s="1" customFormat="1" ht="25" customHeight="1" spans="1:13">
      <c r="A18" s="25"/>
      <c r="B18" s="26"/>
      <c r="C18" s="27"/>
      <c r="D18" s="18">
        <f>RANK(L18,$L$4:$L$18)</f>
        <v>15</v>
      </c>
      <c r="E18" s="19" t="s">
        <v>46</v>
      </c>
      <c r="F18" s="19" t="s">
        <v>17</v>
      </c>
      <c r="G18" s="20" t="s">
        <v>47</v>
      </c>
      <c r="H18" s="21">
        <v>54.8</v>
      </c>
      <c r="I18" s="18">
        <f>H18*0.5</f>
        <v>27.4</v>
      </c>
      <c r="J18" s="33">
        <v>78.5</v>
      </c>
      <c r="K18" s="18">
        <f>J18*0.5</f>
        <v>39.25</v>
      </c>
      <c r="L18" s="18">
        <f>I18+K18</f>
        <v>66.65</v>
      </c>
      <c r="M18" s="29"/>
    </row>
    <row r="19" s="1" customFormat="1" ht="25" customHeight="1" spans="1:13">
      <c r="A19" s="15" t="s">
        <v>48</v>
      </c>
      <c r="B19" s="15" t="s">
        <v>49</v>
      </c>
      <c r="C19" s="15" t="s">
        <v>50</v>
      </c>
      <c r="D19" s="18">
        <f>RANK(L19,$L$19:$L$21)</f>
        <v>1</v>
      </c>
      <c r="E19" s="19" t="s">
        <v>51</v>
      </c>
      <c r="F19" s="19" t="s">
        <v>20</v>
      </c>
      <c r="G19" s="20" t="s">
        <v>52</v>
      </c>
      <c r="H19" s="28">
        <v>65.5</v>
      </c>
      <c r="I19" s="18">
        <f>H19*0.5</f>
        <v>32.75</v>
      </c>
      <c r="J19" s="33">
        <v>83.66</v>
      </c>
      <c r="K19" s="18">
        <f>J19*0.5</f>
        <v>41.83</v>
      </c>
      <c r="L19" s="18">
        <f>I19+K19</f>
        <v>74.58</v>
      </c>
      <c r="M19" s="29"/>
    </row>
    <row r="20" s="1" customFormat="1" ht="25" customHeight="1" spans="1:13">
      <c r="A20" s="22"/>
      <c r="B20" s="22"/>
      <c r="C20" s="22"/>
      <c r="D20" s="18">
        <f>RANK(L20,$L$19:$L$21)</f>
        <v>2</v>
      </c>
      <c r="E20" s="19" t="s">
        <v>53</v>
      </c>
      <c r="F20" s="19" t="s">
        <v>17</v>
      </c>
      <c r="G20" s="20" t="s">
        <v>54</v>
      </c>
      <c r="H20" s="28">
        <v>62.8</v>
      </c>
      <c r="I20" s="18">
        <f>H20*0.5</f>
        <v>31.4</v>
      </c>
      <c r="J20" s="33">
        <v>81.8</v>
      </c>
      <c r="K20" s="18">
        <f>J20*0.5</f>
        <v>40.9</v>
      </c>
      <c r="L20" s="18">
        <f>I20+K20</f>
        <v>72.3</v>
      </c>
      <c r="M20" s="29"/>
    </row>
    <row r="21" s="1" customFormat="1" ht="25" customHeight="1" spans="1:13">
      <c r="A21" s="25"/>
      <c r="B21" s="25"/>
      <c r="C21" s="25"/>
      <c r="D21" s="18">
        <f>RANK(L21,$L$19:$L$21)</f>
        <v>3</v>
      </c>
      <c r="E21" s="19" t="s">
        <v>55</v>
      </c>
      <c r="F21" s="19" t="s">
        <v>20</v>
      </c>
      <c r="G21" s="20" t="s">
        <v>56</v>
      </c>
      <c r="H21" s="28">
        <v>62.4</v>
      </c>
      <c r="I21" s="18">
        <f>H21*0.5</f>
        <v>31.2</v>
      </c>
      <c r="J21" s="33">
        <v>82.18</v>
      </c>
      <c r="K21" s="18">
        <f>J21*0.5</f>
        <v>41.09</v>
      </c>
      <c r="L21" s="18">
        <f>I21+K21</f>
        <v>72.29</v>
      </c>
      <c r="M21" s="29"/>
    </row>
    <row r="22" ht="25" customHeight="1" spans="1:13">
      <c r="A22" s="15" t="s">
        <v>57</v>
      </c>
      <c r="B22" s="15" t="s">
        <v>58</v>
      </c>
      <c r="C22" s="15" t="s">
        <v>59</v>
      </c>
      <c r="D22" s="29">
        <f>RANK(L22,$L$22:$L$26)</f>
        <v>1</v>
      </c>
      <c r="E22" s="19" t="s">
        <v>60</v>
      </c>
      <c r="F22" s="19" t="s">
        <v>17</v>
      </c>
      <c r="G22" s="20" t="s">
        <v>61</v>
      </c>
      <c r="H22" s="28">
        <v>62.2</v>
      </c>
      <c r="I22" s="18">
        <f>H22*0.5</f>
        <v>31.1</v>
      </c>
      <c r="J22" s="33">
        <v>83.82</v>
      </c>
      <c r="K22" s="18">
        <f>J22*0.5</f>
        <v>41.91</v>
      </c>
      <c r="L22" s="18">
        <f>I22+K22</f>
        <v>73.01</v>
      </c>
      <c r="M22" s="29"/>
    </row>
    <row r="23" ht="25" customHeight="1" spans="1:13">
      <c r="A23" s="22"/>
      <c r="B23" s="22"/>
      <c r="C23" s="22"/>
      <c r="D23" s="29">
        <f>RANK(L23,$L$22:$L$26)</f>
        <v>2</v>
      </c>
      <c r="E23" s="19" t="s">
        <v>62</v>
      </c>
      <c r="F23" s="19" t="s">
        <v>17</v>
      </c>
      <c r="G23" s="20" t="s">
        <v>63</v>
      </c>
      <c r="H23" s="28">
        <v>60.8</v>
      </c>
      <c r="I23" s="18">
        <f>H23*0.5</f>
        <v>30.4</v>
      </c>
      <c r="J23" s="33">
        <v>80.52</v>
      </c>
      <c r="K23" s="18">
        <f>J23*0.5</f>
        <v>40.26</v>
      </c>
      <c r="L23" s="18">
        <f>I23+K23</f>
        <v>70.66</v>
      </c>
      <c r="M23" s="29"/>
    </row>
    <row r="24" ht="25" customHeight="1" spans="1:13">
      <c r="A24" s="22"/>
      <c r="B24" s="22"/>
      <c r="C24" s="22"/>
      <c r="D24" s="29">
        <f>RANK(L24,$L$22:$L$26)</f>
        <v>3</v>
      </c>
      <c r="E24" s="19" t="s">
        <v>64</v>
      </c>
      <c r="F24" s="19" t="s">
        <v>20</v>
      </c>
      <c r="G24" s="20" t="s">
        <v>65</v>
      </c>
      <c r="H24" s="28">
        <v>58.1</v>
      </c>
      <c r="I24" s="18">
        <f>H24*0.5</f>
        <v>29.05</v>
      </c>
      <c r="J24" s="33">
        <v>79.34</v>
      </c>
      <c r="K24" s="18">
        <f>J24*0.5</f>
        <v>39.67</v>
      </c>
      <c r="L24" s="18">
        <f>I24+K24</f>
        <v>68.72</v>
      </c>
      <c r="M24" s="29"/>
    </row>
    <row r="25" ht="25" customHeight="1" spans="1:13">
      <c r="A25" s="22"/>
      <c r="B25" s="22"/>
      <c r="C25" s="22"/>
      <c r="D25" s="29">
        <f>RANK(L25,$L$22:$L$26)</f>
        <v>4</v>
      </c>
      <c r="E25" s="19" t="s">
        <v>66</v>
      </c>
      <c r="F25" s="19" t="s">
        <v>17</v>
      </c>
      <c r="G25" s="20" t="s">
        <v>67</v>
      </c>
      <c r="H25" s="28">
        <v>58.5</v>
      </c>
      <c r="I25" s="18">
        <f>H25*0.5</f>
        <v>29.25</v>
      </c>
      <c r="J25" s="33">
        <v>78.66</v>
      </c>
      <c r="K25" s="18">
        <f>J25*0.5</f>
        <v>39.33</v>
      </c>
      <c r="L25" s="18">
        <f>I25+K25</f>
        <v>68.58</v>
      </c>
      <c r="M25" s="29"/>
    </row>
    <row r="26" ht="25" customHeight="1" spans="1:13">
      <c r="A26" s="22"/>
      <c r="B26" s="22"/>
      <c r="C26" s="22"/>
      <c r="D26" s="29">
        <f>RANK(L26,$L$22:$L$26)</f>
        <v>5</v>
      </c>
      <c r="E26" s="19" t="s">
        <v>68</v>
      </c>
      <c r="F26" s="19" t="s">
        <v>17</v>
      </c>
      <c r="G26" s="20" t="s">
        <v>69</v>
      </c>
      <c r="H26" s="28">
        <v>57.1</v>
      </c>
      <c r="I26" s="18">
        <f>H26*0.5</f>
        <v>28.55</v>
      </c>
      <c r="J26" s="33">
        <v>79.82</v>
      </c>
      <c r="K26" s="18">
        <f>J26*0.5</f>
        <v>39.91</v>
      </c>
      <c r="L26" s="18">
        <f>I26+K26</f>
        <v>68.46</v>
      </c>
      <c r="M26" s="29"/>
    </row>
    <row r="27" ht="25" customHeight="1" spans="1:13">
      <c r="A27" s="25"/>
      <c r="B27" s="25"/>
      <c r="C27" s="25"/>
      <c r="D27" s="29">
        <v>6</v>
      </c>
      <c r="E27" s="19" t="s">
        <v>70</v>
      </c>
      <c r="F27" s="19" t="s">
        <v>17</v>
      </c>
      <c r="G27" s="20" t="s">
        <v>71</v>
      </c>
      <c r="H27" s="28">
        <v>64.6</v>
      </c>
      <c r="I27" s="18">
        <f>H27*0.5</f>
        <v>32.3</v>
      </c>
      <c r="J27" s="33">
        <v>0</v>
      </c>
      <c r="K27" s="18">
        <f>J27*0.5</f>
        <v>0</v>
      </c>
      <c r="L27" s="18">
        <f>I27+K27</f>
        <v>32.3</v>
      </c>
      <c r="M27" s="29"/>
    </row>
    <row r="28" s="1" customFormat="1" ht="25" customHeight="1" spans="1:13">
      <c r="A28" s="30" t="s">
        <v>72</v>
      </c>
      <c r="B28" s="30" t="s">
        <v>73</v>
      </c>
      <c r="C28" s="30" t="s">
        <v>50</v>
      </c>
      <c r="D28" s="29">
        <f>RANK(L28,$L$28:$L$28)</f>
        <v>1</v>
      </c>
      <c r="E28" s="19" t="s">
        <v>74</v>
      </c>
      <c r="F28" s="31" t="s">
        <v>20</v>
      </c>
      <c r="G28" s="20" t="s">
        <v>75</v>
      </c>
      <c r="H28" s="28">
        <v>47.6</v>
      </c>
      <c r="I28" s="18">
        <f>H28*0.5</f>
        <v>23.8</v>
      </c>
      <c r="J28" s="33">
        <v>81.8</v>
      </c>
      <c r="K28" s="18">
        <f>J28*0.5</f>
        <v>40.9</v>
      </c>
      <c r="L28" s="18">
        <f>I28+K28</f>
        <v>64.7</v>
      </c>
      <c r="M28" s="29"/>
    </row>
    <row r="29" ht="25" customHeight="1" spans="1:13">
      <c r="A29" s="15" t="s">
        <v>76</v>
      </c>
      <c r="B29" s="15" t="s">
        <v>77</v>
      </c>
      <c r="C29" s="15" t="s">
        <v>78</v>
      </c>
      <c r="D29" s="29">
        <f>RANK(L29,$L$29:$L$39)</f>
        <v>1</v>
      </c>
      <c r="E29" s="31" t="s">
        <v>79</v>
      </c>
      <c r="F29" s="31" t="s">
        <v>20</v>
      </c>
      <c r="G29" s="31" t="s">
        <v>80</v>
      </c>
      <c r="H29" s="28">
        <v>58.7</v>
      </c>
      <c r="I29" s="18">
        <f>H29*0.5</f>
        <v>29.35</v>
      </c>
      <c r="J29" s="33">
        <v>77.5</v>
      </c>
      <c r="K29" s="18">
        <f>J29*0.5</f>
        <v>38.75</v>
      </c>
      <c r="L29" s="18">
        <f>I29+K29</f>
        <v>68.1</v>
      </c>
      <c r="M29" s="29"/>
    </row>
    <row r="30" ht="25" customHeight="1" spans="1:13">
      <c r="A30" s="22"/>
      <c r="B30" s="22"/>
      <c r="C30" s="22"/>
      <c r="D30" s="29">
        <f>RANK(L30,$L$29:$L$39)</f>
        <v>2</v>
      </c>
      <c r="E30" s="31" t="s">
        <v>81</v>
      </c>
      <c r="F30" s="31" t="s">
        <v>20</v>
      </c>
      <c r="G30" s="31" t="s">
        <v>82</v>
      </c>
      <c r="H30" s="28">
        <v>48.7</v>
      </c>
      <c r="I30" s="18">
        <f>H30*0.5</f>
        <v>24.35</v>
      </c>
      <c r="J30" s="33">
        <v>78.38</v>
      </c>
      <c r="K30" s="18">
        <f>J30*0.5</f>
        <v>39.19</v>
      </c>
      <c r="L30" s="18">
        <f>I30+K30</f>
        <v>63.54</v>
      </c>
      <c r="M30" s="29"/>
    </row>
    <row r="31" ht="25" customHeight="1" spans="1:13">
      <c r="A31" s="22"/>
      <c r="B31" s="22"/>
      <c r="C31" s="22"/>
      <c r="D31" s="29">
        <f>RANK(L31,$L$29:$L$39)</f>
        <v>3</v>
      </c>
      <c r="E31" s="31" t="s">
        <v>83</v>
      </c>
      <c r="F31" s="31" t="s">
        <v>17</v>
      </c>
      <c r="G31" s="31" t="s">
        <v>84</v>
      </c>
      <c r="H31" s="28">
        <v>48.7</v>
      </c>
      <c r="I31" s="18">
        <f>H31*0.5</f>
        <v>24.35</v>
      </c>
      <c r="J31" s="33">
        <v>78.1</v>
      </c>
      <c r="K31" s="18">
        <f>J31*0.5</f>
        <v>39.05</v>
      </c>
      <c r="L31" s="18">
        <f>I31+K31</f>
        <v>63.4</v>
      </c>
      <c r="M31" s="29"/>
    </row>
    <row r="32" ht="25" customHeight="1" spans="1:13">
      <c r="A32" s="22"/>
      <c r="B32" s="22"/>
      <c r="C32" s="22"/>
      <c r="D32" s="29">
        <f>RANK(L32,$L$29:$L$39)</f>
        <v>4</v>
      </c>
      <c r="E32" s="31" t="s">
        <v>85</v>
      </c>
      <c r="F32" s="31" t="s">
        <v>20</v>
      </c>
      <c r="G32" s="31" t="s">
        <v>86</v>
      </c>
      <c r="H32" s="28">
        <v>50.7</v>
      </c>
      <c r="I32" s="18">
        <f>H32*0.5</f>
        <v>25.35</v>
      </c>
      <c r="J32" s="33">
        <v>75.8</v>
      </c>
      <c r="K32" s="18">
        <f>J32*0.5</f>
        <v>37.9</v>
      </c>
      <c r="L32" s="18">
        <f>I32+K32</f>
        <v>63.25</v>
      </c>
      <c r="M32" s="29"/>
    </row>
    <row r="33" ht="25" customHeight="1" spans="1:13">
      <c r="A33" s="22"/>
      <c r="B33" s="22"/>
      <c r="C33" s="22"/>
      <c r="D33" s="29">
        <f>RANK(L33,$L$29:$L$39)</f>
        <v>5</v>
      </c>
      <c r="E33" s="31" t="s">
        <v>87</v>
      </c>
      <c r="F33" s="31" t="s">
        <v>17</v>
      </c>
      <c r="G33" s="31" t="s">
        <v>88</v>
      </c>
      <c r="H33" s="28">
        <v>51.9</v>
      </c>
      <c r="I33" s="18">
        <f>H33*0.5</f>
        <v>25.95</v>
      </c>
      <c r="J33" s="33">
        <v>74.18</v>
      </c>
      <c r="K33" s="18">
        <f>J33*0.5</f>
        <v>37.09</v>
      </c>
      <c r="L33" s="18">
        <f>I33+K33</f>
        <v>63.04</v>
      </c>
      <c r="M33" s="29"/>
    </row>
    <row r="34" ht="25" customHeight="1" spans="1:13">
      <c r="A34" s="22"/>
      <c r="B34" s="22"/>
      <c r="C34" s="22"/>
      <c r="D34" s="29">
        <f>RANK(L34,$L$29:$L$39)</f>
        <v>6</v>
      </c>
      <c r="E34" s="31" t="s">
        <v>89</v>
      </c>
      <c r="F34" s="31" t="s">
        <v>17</v>
      </c>
      <c r="G34" s="31" t="s">
        <v>90</v>
      </c>
      <c r="H34" s="28">
        <v>46.7</v>
      </c>
      <c r="I34" s="18">
        <f>H34*0.5</f>
        <v>23.35</v>
      </c>
      <c r="J34" s="33">
        <v>78.42</v>
      </c>
      <c r="K34" s="18">
        <f>J34*0.5</f>
        <v>39.21</v>
      </c>
      <c r="L34" s="18">
        <f>I34+K34</f>
        <v>62.56</v>
      </c>
      <c r="M34" s="29"/>
    </row>
    <row r="35" ht="25" customHeight="1" spans="1:13">
      <c r="A35" s="22"/>
      <c r="B35" s="22"/>
      <c r="C35" s="22"/>
      <c r="D35" s="29">
        <f>RANK(L35,$L$29:$L$39)</f>
        <v>7</v>
      </c>
      <c r="E35" s="31" t="s">
        <v>91</v>
      </c>
      <c r="F35" s="31" t="s">
        <v>20</v>
      </c>
      <c r="G35" s="31" t="s">
        <v>92</v>
      </c>
      <c r="H35" s="28">
        <v>47</v>
      </c>
      <c r="I35" s="18">
        <f>H35*0.5</f>
        <v>23.5</v>
      </c>
      <c r="J35" s="33">
        <v>75.64</v>
      </c>
      <c r="K35" s="18">
        <f>J35*0.5</f>
        <v>37.82</v>
      </c>
      <c r="L35" s="18">
        <f>I35+K35</f>
        <v>61.32</v>
      </c>
      <c r="M35" s="29"/>
    </row>
    <row r="36" ht="25" customHeight="1" spans="1:13">
      <c r="A36" s="22"/>
      <c r="B36" s="22"/>
      <c r="C36" s="22"/>
      <c r="D36" s="29">
        <f>RANK(L36,$L$29:$L$39)</f>
        <v>8</v>
      </c>
      <c r="E36" s="31" t="s">
        <v>93</v>
      </c>
      <c r="F36" s="31" t="s">
        <v>20</v>
      </c>
      <c r="G36" s="31" t="s">
        <v>94</v>
      </c>
      <c r="H36" s="28">
        <v>44.8</v>
      </c>
      <c r="I36" s="18">
        <f>H36*0.5</f>
        <v>22.4</v>
      </c>
      <c r="J36" s="33">
        <v>76.74</v>
      </c>
      <c r="K36" s="18">
        <f>J36*0.5</f>
        <v>38.37</v>
      </c>
      <c r="L36" s="18">
        <f>I36+K36</f>
        <v>60.77</v>
      </c>
      <c r="M36" s="29"/>
    </row>
    <row r="37" ht="25" customHeight="1" spans="1:13">
      <c r="A37" s="22"/>
      <c r="B37" s="22"/>
      <c r="C37" s="22"/>
      <c r="D37" s="29">
        <f>RANK(L37,$L$29:$L$39)</f>
        <v>9</v>
      </c>
      <c r="E37" s="31" t="s">
        <v>95</v>
      </c>
      <c r="F37" s="31" t="s">
        <v>17</v>
      </c>
      <c r="G37" s="31" t="s">
        <v>96</v>
      </c>
      <c r="H37" s="28">
        <v>47.2</v>
      </c>
      <c r="I37" s="18">
        <f>H37*0.5</f>
        <v>23.6</v>
      </c>
      <c r="J37" s="33">
        <v>74.04</v>
      </c>
      <c r="K37" s="18">
        <f>J37*0.5</f>
        <v>37.02</v>
      </c>
      <c r="L37" s="18">
        <f>I37+K37</f>
        <v>60.62</v>
      </c>
      <c r="M37" s="29"/>
    </row>
    <row r="38" ht="25" customHeight="1" spans="1:13">
      <c r="A38" s="22"/>
      <c r="B38" s="22"/>
      <c r="C38" s="22"/>
      <c r="D38" s="29">
        <f>RANK(L38,$L$29:$L$39)</f>
        <v>10</v>
      </c>
      <c r="E38" s="31" t="s">
        <v>97</v>
      </c>
      <c r="F38" s="31" t="s">
        <v>17</v>
      </c>
      <c r="G38" s="31" t="s">
        <v>98</v>
      </c>
      <c r="H38" s="28">
        <v>43.8</v>
      </c>
      <c r="I38" s="18">
        <f>H38*0.5</f>
        <v>21.9</v>
      </c>
      <c r="J38" s="33">
        <v>70.62</v>
      </c>
      <c r="K38" s="18">
        <f>J38*0.5</f>
        <v>35.31</v>
      </c>
      <c r="L38" s="18">
        <f>I38+K38</f>
        <v>57.21</v>
      </c>
      <c r="M38" s="29"/>
    </row>
    <row r="39" ht="25" customHeight="1" spans="1:13">
      <c r="A39" s="25"/>
      <c r="B39" s="25"/>
      <c r="C39" s="25"/>
      <c r="D39" s="29">
        <f>RANK(L39,$L$29:$L$39)</f>
        <v>11</v>
      </c>
      <c r="E39" s="31" t="s">
        <v>99</v>
      </c>
      <c r="F39" s="31" t="s">
        <v>20</v>
      </c>
      <c r="G39" s="31" t="s">
        <v>100</v>
      </c>
      <c r="H39" s="28">
        <v>40.3</v>
      </c>
      <c r="I39" s="18">
        <f>H39*0.5</f>
        <v>20.15</v>
      </c>
      <c r="J39" s="33">
        <v>68.94</v>
      </c>
      <c r="K39" s="18">
        <f>J39*0.5</f>
        <v>34.47</v>
      </c>
      <c r="L39" s="18">
        <f>I39+K39</f>
        <v>54.62</v>
      </c>
      <c r="M39" s="29"/>
    </row>
    <row r="40" ht="25" customHeight="1" spans="1:13">
      <c r="A40" s="15" t="s">
        <v>101</v>
      </c>
      <c r="B40" s="15" t="s">
        <v>77</v>
      </c>
      <c r="C40" s="15" t="s">
        <v>59</v>
      </c>
      <c r="D40" s="29">
        <f>RANK(L40,$L$40:$L$43)</f>
        <v>1</v>
      </c>
      <c r="E40" s="31" t="s">
        <v>102</v>
      </c>
      <c r="F40" s="19" t="s">
        <v>17</v>
      </c>
      <c r="G40" s="36" t="s">
        <v>103</v>
      </c>
      <c r="H40" s="28">
        <v>51.3</v>
      </c>
      <c r="I40" s="18">
        <f>H40*0.5</f>
        <v>25.65</v>
      </c>
      <c r="J40" s="33">
        <v>78.76</v>
      </c>
      <c r="K40" s="18">
        <f>J40*0.5</f>
        <v>39.38</v>
      </c>
      <c r="L40" s="18">
        <f>I40+K40</f>
        <v>65.03</v>
      </c>
      <c r="M40" s="29"/>
    </row>
    <row r="41" ht="25" customHeight="1" spans="1:13">
      <c r="A41" s="22"/>
      <c r="B41" s="22"/>
      <c r="C41" s="22"/>
      <c r="D41" s="29">
        <f>RANK(L41,$L$40:$L$43)</f>
        <v>2</v>
      </c>
      <c r="E41" s="31" t="s">
        <v>104</v>
      </c>
      <c r="F41" s="19" t="s">
        <v>20</v>
      </c>
      <c r="G41" s="36" t="s">
        <v>105</v>
      </c>
      <c r="H41" s="28">
        <v>47.2</v>
      </c>
      <c r="I41" s="18">
        <f>H41*0.5</f>
        <v>23.6</v>
      </c>
      <c r="J41" s="33">
        <v>77.88</v>
      </c>
      <c r="K41" s="18">
        <f>J41*0.5</f>
        <v>38.94</v>
      </c>
      <c r="L41" s="18">
        <f>I41+K41</f>
        <v>62.54</v>
      </c>
      <c r="M41" s="29"/>
    </row>
    <row r="42" ht="25" customHeight="1" spans="1:13">
      <c r="A42" s="22"/>
      <c r="B42" s="22"/>
      <c r="C42" s="22"/>
      <c r="D42" s="29">
        <f>RANK(L42,$L$40:$L$43)</f>
        <v>3</v>
      </c>
      <c r="E42" s="31" t="s">
        <v>106</v>
      </c>
      <c r="F42" s="19" t="s">
        <v>20</v>
      </c>
      <c r="G42" s="36" t="s">
        <v>103</v>
      </c>
      <c r="H42" s="28">
        <v>46.7</v>
      </c>
      <c r="I42" s="18">
        <f>H42*0.5</f>
        <v>23.35</v>
      </c>
      <c r="J42" s="33">
        <v>77.98</v>
      </c>
      <c r="K42" s="18">
        <f>J42*0.5</f>
        <v>38.99</v>
      </c>
      <c r="L42" s="18">
        <f>I42+K42</f>
        <v>62.34</v>
      </c>
      <c r="M42" s="29"/>
    </row>
    <row r="43" ht="25" customHeight="1" spans="1:13">
      <c r="A43" s="22"/>
      <c r="B43" s="22"/>
      <c r="C43" s="22"/>
      <c r="D43" s="29">
        <f>RANK(L43,$L$40:$L$43)</f>
        <v>4</v>
      </c>
      <c r="E43" s="31" t="s">
        <v>107</v>
      </c>
      <c r="F43" s="19" t="s">
        <v>17</v>
      </c>
      <c r="G43" s="36" t="s">
        <v>105</v>
      </c>
      <c r="H43" s="28">
        <v>43.9</v>
      </c>
      <c r="I43" s="18">
        <f>H43*0.5</f>
        <v>21.95</v>
      </c>
      <c r="J43" s="33">
        <v>74.38</v>
      </c>
      <c r="K43" s="18">
        <f>J43*0.5</f>
        <v>37.19</v>
      </c>
      <c r="L43" s="18">
        <f>I43+K43</f>
        <v>59.14</v>
      </c>
      <c r="M43" s="29"/>
    </row>
    <row r="44" ht="25" customHeight="1" spans="1:13">
      <c r="A44" s="22"/>
      <c r="B44" s="22"/>
      <c r="C44" s="22"/>
      <c r="D44" s="29">
        <v>5</v>
      </c>
      <c r="E44" s="31" t="s">
        <v>108</v>
      </c>
      <c r="F44" s="19" t="s">
        <v>17</v>
      </c>
      <c r="G44" s="36" t="s">
        <v>109</v>
      </c>
      <c r="H44" s="28">
        <v>47.7</v>
      </c>
      <c r="I44" s="18">
        <f>H44*0.5</f>
        <v>23.85</v>
      </c>
      <c r="J44" s="33">
        <v>69.88</v>
      </c>
      <c r="K44" s="18">
        <f>J44*0.5</f>
        <v>34.94</v>
      </c>
      <c r="L44" s="18">
        <f>I44+K44</f>
        <v>58.79</v>
      </c>
      <c r="M44" s="29"/>
    </row>
    <row r="45" ht="25" customHeight="1" spans="1:13">
      <c r="A45" s="25"/>
      <c r="B45" s="25"/>
      <c r="C45" s="25"/>
      <c r="D45" s="29">
        <v>6</v>
      </c>
      <c r="E45" s="31" t="s">
        <v>110</v>
      </c>
      <c r="F45" s="19" t="s">
        <v>17</v>
      </c>
      <c r="G45" s="36" t="s">
        <v>109</v>
      </c>
      <c r="H45" s="28">
        <v>45.5</v>
      </c>
      <c r="I45" s="18">
        <f>H45*0.5</f>
        <v>22.75</v>
      </c>
      <c r="J45" s="33">
        <v>71.7</v>
      </c>
      <c r="K45" s="18">
        <f>J45*0.5</f>
        <v>35.85</v>
      </c>
      <c r="L45" s="18">
        <f>I45+K45</f>
        <v>58.6</v>
      </c>
      <c r="M45" s="29"/>
    </row>
    <row r="46" ht="25" customHeight="1" spans="1:13">
      <c r="A46" s="30" t="s">
        <v>111</v>
      </c>
      <c r="B46" s="30" t="s">
        <v>77</v>
      </c>
      <c r="C46" s="30" t="s">
        <v>50</v>
      </c>
      <c r="D46" s="29">
        <f>RANK(L46,$L$46)</f>
        <v>1</v>
      </c>
      <c r="E46" s="19" t="s">
        <v>112</v>
      </c>
      <c r="F46" s="19" t="s">
        <v>17</v>
      </c>
      <c r="G46" s="20" t="s">
        <v>113</v>
      </c>
      <c r="H46" s="28">
        <v>62.2</v>
      </c>
      <c r="I46" s="18">
        <f>H46*0.5</f>
        <v>31.1</v>
      </c>
      <c r="J46" s="33">
        <v>81.72</v>
      </c>
      <c r="K46" s="18">
        <f>J46*0.5</f>
        <v>40.86</v>
      </c>
      <c r="L46" s="18">
        <f>I46+K46</f>
        <v>71.96</v>
      </c>
      <c r="M46" s="29"/>
    </row>
    <row r="47" ht="25" customHeight="1" spans="1:13">
      <c r="A47" s="30" t="s">
        <v>114</v>
      </c>
      <c r="B47" s="30" t="s">
        <v>77</v>
      </c>
      <c r="C47" s="30" t="s">
        <v>50</v>
      </c>
      <c r="D47" s="29">
        <f>RANK(L47,$L$47)</f>
        <v>1</v>
      </c>
      <c r="E47" s="19" t="s">
        <v>115</v>
      </c>
      <c r="F47" s="19" t="s">
        <v>17</v>
      </c>
      <c r="G47" s="20" t="s">
        <v>116</v>
      </c>
      <c r="H47" s="28">
        <v>55.5</v>
      </c>
      <c r="I47" s="18">
        <f>H47*0.5</f>
        <v>27.75</v>
      </c>
      <c r="J47" s="33">
        <v>77.22</v>
      </c>
      <c r="K47" s="18">
        <f>J47*0.5</f>
        <v>38.61</v>
      </c>
      <c r="L47" s="18">
        <f>I47+K47</f>
        <v>66.36</v>
      </c>
      <c r="M47" s="29"/>
    </row>
  </sheetData>
  <autoFilter ref="A3:M47">
    <extLst/>
  </autoFilter>
  <sortState ref="A24:L29">
    <sortCondition ref="D18"/>
  </sortState>
  <mergeCells count="27">
    <mergeCell ref="A1:M1"/>
    <mergeCell ref="H2:I2"/>
    <mergeCell ref="J2:K2"/>
    <mergeCell ref="A2:A3"/>
    <mergeCell ref="A4:A18"/>
    <mergeCell ref="A19:A21"/>
    <mergeCell ref="A22:A27"/>
    <mergeCell ref="A29:A39"/>
    <mergeCell ref="A40:A45"/>
    <mergeCell ref="B2:B3"/>
    <mergeCell ref="B4:B18"/>
    <mergeCell ref="B19:B21"/>
    <mergeCell ref="B22:B27"/>
    <mergeCell ref="B29:B39"/>
    <mergeCell ref="B40:B45"/>
    <mergeCell ref="C2:C3"/>
    <mergeCell ref="C4:C18"/>
    <mergeCell ref="C19:C21"/>
    <mergeCell ref="C22:C27"/>
    <mergeCell ref="C29:C39"/>
    <mergeCell ref="C40:C45"/>
    <mergeCell ref="D2:D3"/>
    <mergeCell ref="E2:E3"/>
    <mergeCell ref="F2:F3"/>
    <mergeCell ref="G2:G3"/>
    <mergeCell ref="L2:L3"/>
    <mergeCell ref="M2:M3"/>
  </mergeCells>
  <printOptions horizontalCentered="1"/>
  <pageMargins left="0.503472222222222" right="0.503472222222222" top="0.629861111111111" bottom="0.708333333333333" header="0.432638888888889" footer="0.511805555555556"/>
  <pageSetup paperSize="9" orientation="portrait" horizontalDpi="600"/>
  <headerFooter alignWithMargins="0">
    <oddFooter>&amp;C第 &amp;P 页，共 &amp;N 页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25" sqref="U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WPS_1663291043</cp:lastModifiedBy>
  <dcterms:created xsi:type="dcterms:W3CDTF">2021-07-08T07:22:00Z</dcterms:created>
  <dcterms:modified xsi:type="dcterms:W3CDTF">2023-07-03T02:30:51Z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2D472170012A4CD69B05B25DF9EB8749</vt:lpwstr>
  </property>
  <property fmtid="{D5CDD505-2E9C-101B-9397-08002B2CF9AE}" pid="4" name="KSOReadingLayout">
    <vt:bool>true</vt:bool>
  </property>
</Properties>
</file>