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17" i="1"/>
  <c r="M17"/>
  <c r="P16"/>
  <c r="M16"/>
  <c r="P15"/>
  <c r="M15"/>
  <c r="P14"/>
  <c r="M14"/>
  <c r="P13"/>
  <c r="M13"/>
  <c r="P12"/>
  <c r="M12"/>
  <c r="P11"/>
  <c r="M11"/>
  <c r="P10"/>
  <c r="M10"/>
  <c r="P9"/>
  <c r="M9"/>
  <c r="P8"/>
  <c r="M8"/>
  <c r="P7"/>
  <c r="M7"/>
  <c r="P6"/>
  <c r="M6"/>
  <c r="P5"/>
  <c r="M5"/>
  <c r="P4"/>
  <c r="M4"/>
  <c r="P3"/>
  <c r="M3"/>
</calcChain>
</file>

<file path=xl/sharedStrings.xml><?xml version="1.0" encoding="utf-8"?>
<sst xmlns="http://schemas.openxmlformats.org/spreadsheetml/2006/main" count="88" uniqueCount="71">
  <si>
    <t>湖北省应急管理厅2023年度考试录用公务员综合成绩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</si>
  <si>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</si>
  <si>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</si>
  <si>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</si>
  <si>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</si>
  <si>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</si>
  <si>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</si>
  <si>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</si>
  <si>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</si>
  <si>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</si>
  <si>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</si>
  <si>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</si>
  <si>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</si>
  <si>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</si>
  <si>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</si>
  <si>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省应急厅</t>
  </si>
  <si>
    <t>防汛抗旱岗</t>
  </si>
  <si>
    <t>14230201080000001</t>
  </si>
  <si>
    <t>刘婕</t>
  </si>
  <si>
    <t>女</t>
  </si>
  <si>
    <t>142301801927</t>
  </si>
  <si>
    <t>82.2</t>
  </si>
  <si>
    <t>陈丽凡</t>
  </si>
  <si>
    <t>142301705005</t>
  </si>
  <si>
    <t>白汝冰</t>
  </si>
  <si>
    <t>142301614022</t>
  </si>
  <si>
    <t>76.6</t>
  </si>
  <si>
    <t>地质灾害防治岗</t>
  </si>
  <si>
    <t>14230201080000002</t>
  </si>
  <si>
    <t>朱泰玉</t>
  </si>
  <si>
    <t>男</t>
  </si>
  <si>
    <t>142301501528</t>
  </si>
  <si>
    <t>85.6</t>
  </si>
  <si>
    <t>陈思宇</t>
  </si>
  <si>
    <t>142300421510</t>
  </si>
  <si>
    <t>79.2</t>
  </si>
  <si>
    <t>周帅</t>
  </si>
  <si>
    <t>142301504222</t>
  </si>
  <si>
    <t>81</t>
  </si>
  <si>
    <t>非煤矿山监管岗</t>
  </si>
  <si>
    <t>14230201080000003</t>
  </si>
  <si>
    <t>谭淳</t>
  </si>
  <si>
    <t>142301801005</t>
  </si>
  <si>
    <t>83.2</t>
  </si>
  <si>
    <t>严欣程</t>
  </si>
  <si>
    <t>142301507409</t>
  </si>
  <si>
    <t>81.6</t>
  </si>
  <si>
    <t>张哲</t>
  </si>
  <si>
    <t>142301803018</t>
  </si>
  <si>
    <t>79.4</t>
  </si>
  <si>
    <t>科技和信息化岗</t>
  </si>
  <si>
    <t>14230201080000004</t>
  </si>
  <si>
    <t>许唱</t>
  </si>
  <si>
    <t>142301711919</t>
  </si>
  <si>
    <t>83</t>
  </si>
  <si>
    <t>陈雅萍</t>
  </si>
  <si>
    <t>142301807418</t>
  </si>
  <si>
    <t>张伟</t>
  </si>
  <si>
    <t>142301710128</t>
  </si>
  <si>
    <t>安全工程岗</t>
  </si>
  <si>
    <t>14230201080000005</t>
  </si>
  <si>
    <t>郭兆东</t>
  </si>
  <si>
    <t>142303903612</t>
  </si>
  <si>
    <t>81.2</t>
  </si>
  <si>
    <t>王京京</t>
  </si>
  <si>
    <t>142301509729</t>
  </si>
  <si>
    <t>80.6</t>
  </si>
  <si>
    <t>汤商</t>
  </si>
  <si>
    <t>142301704702</t>
  </si>
  <si>
    <t>湖北省应急管理厅</t>
  </si>
  <si>
    <t>2023年4月24日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</si>
</sst>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2" xfId="1" quotePrefix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9"/>
  <sheetViews>
    <sheetView tabSelected="1" topLeftCell="A10" zoomScale="130" zoomScaleNormal="130" workbookViewId="0">
      <selection activeCell="L19" sqref="L19"/>
    </sheetView>
  </sheetViews>
  <sheetFormatPr defaultColWidth="9" defaultRowHeight="14.4"/>
  <cols>
    <col min="1" max="2" width="8.109375" style="1" customWidth="1"/>
    <col min="3" max="3" width="13.77734375" style="1" customWidth="1"/>
    <col min="4" max="4" width="17.6640625" style="3" customWidth="1"/>
    <col min="5" max="5" width="4.6640625" style="1" customWidth="1"/>
    <col min="6" max="6" width="7" style="1" customWidth="1"/>
    <col min="7" max="7" width="3.21875" style="1" customWidth="1"/>
    <col min="8" max="8" width="13.77734375" style="1" customWidth="1"/>
    <col min="9" max="9" width="6.6640625" style="1" customWidth="1"/>
    <col min="10" max="10" width="3.88671875" style="1" customWidth="1"/>
    <col min="11" max="11" width="6.6640625" style="4" customWidth="1"/>
    <col min="12" max="12" width="5.21875" style="4" customWidth="1"/>
    <col min="13" max="13" width="8.33203125" style="1" customWidth="1"/>
    <col min="14" max="14" width="3.6640625" style="1" customWidth="1"/>
    <col min="15" max="15" width="9" style="1"/>
    <col min="16" max="16" width="9" style="5"/>
    <col min="17" max="16381" width="9" style="1"/>
  </cols>
  <sheetData>
    <row r="1" spans="1:16381" s="1" customFormat="1" ht="39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5"/>
    </row>
    <row r="2" spans="1:16381" s="2" customFormat="1" ht="52.0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9" t="s">
        <v>11</v>
      </c>
      <c r="L2" s="9" t="s">
        <v>12</v>
      </c>
      <c r="M2" s="6" t="s">
        <v>13</v>
      </c>
      <c r="N2" s="6" t="s">
        <v>14</v>
      </c>
      <c r="O2" s="12"/>
      <c r="P2" s="13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</row>
    <row r="3" spans="1:16381" s="1" customFormat="1" ht="25.95" customHeight="1">
      <c r="A3" s="17" t="s">
        <v>15</v>
      </c>
      <c r="B3" s="17" t="s">
        <v>15</v>
      </c>
      <c r="C3" s="17" t="s">
        <v>16</v>
      </c>
      <c r="D3" s="21" t="s">
        <v>17</v>
      </c>
      <c r="E3" s="25">
        <v>1</v>
      </c>
      <c r="F3" s="14" t="s">
        <v>18</v>
      </c>
      <c r="G3" s="14" t="s">
        <v>19</v>
      </c>
      <c r="H3" s="14" t="s">
        <v>20</v>
      </c>
      <c r="I3" s="7">
        <v>73.599999999999994</v>
      </c>
      <c r="J3" s="7">
        <v>71</v>
      </c>
      <c r="K3" s="10">
        <v>72.430000000000007</v>
      </c>
      <c r="L3" s="10" t="s">
        <v>21</v>
      </c>
      <c r="M3" s="10">
        <f t="shared" ref="M3:M17" si="0">K3*0.5+L3*0.5</f>
        <v>77.314999999999998</v>
      </c>
      <c r="N3" s="7">
        <v>1</v>
      </c>
      <c r="P3" s="5">
        <f>(I3*0.55+J3*0.45)*0.5+L3*0.5</f>
        <v>77.314999999999998</v>
      </c>
    </row>
    <row r="4" spans="1:16381" s="1" customFormat="1" ht="25.95" customHeight="1">
      <c r="A4" s="18"/>
      <c r="B4" s="18"/>
      <c r="C4" s="18"/>
      <c r="D4" s="22"/>
      <c r="E4" s="18"/>
      <c r="F4" s="14" t="s">
        <v>22</v>
      </c>
      <c r="G4" s="14" t="s">
        <v>19</v>
      </c>
      <c r="H4" s="14" t="s">
        <v>23</v>
      </c>
      <c r="I4" s="7">
        <v>68.8</v>
      </c>
      <c r="J4" s="7">
        <v>79.5</v>
      </c>
      <c r="K4" s="10">
        <v>73.614999999999995</v>
      </c>
      <c r="L4" s="10">
        <v>78.2</v>
      </c>
      <c r="M4" s="10">
        <f t="shared" si="0"/>
        <v>75.907499999999999</v>
      </c>
      <c r="N4" s="7">
        <v>2</v>
      </c>
      <c r="P4" s="5">
        <f t="shared" ref="P4:P17" si="1">(I4*0.55+J4*0.45)*0.5+L4*0.5</f>
        <v>75.907499999999999</v>
      </c>
    </row>
    <row r="5" spans="1:16381" s="1" customFormat="1" ht="25.95" customHeight="1">
      <c r="A5" s="19"/>
      <c r="B5" s="19"/>
      <c r="C5" s="20"/>
      <c r="D5" s="23"/>
      <c r="E5" s="20"/>
      <c r="F5" s="14" t="s">
        <v>24</v>
      </c>
      <c r="G5" s="14" t="s">
        <v>19</v>
      </c>
      <c r="H5" s="14" t="s">
        <v>25</v>
      </c>
      <c r="I5" s="7">
        <v>72.8</v>
      </c>
      <c r="J5" s="7">
        <v>74</v>
      </c>
      <c r="K5" s="10">
        <v>73.34</v>
      </c>
      <c r="L5" s="10" t="s">
        <v>26</v>
      </c>
      <c r="M5" s="10">
        <f t="shared" si="0"/>
        <v>74.97</v>
      </c>
      <c r="N5" s="7">
        <v>3</v>
      </c>
      <c r="P5" s="5">
        <f t="shared" si="1"/>
        <v>74.97</v>
      </c>
    </row>
    <row r="6" spans="1:16381" s="1" customFormat="1" ht="25.95" customHeight="1">
      <c r="A6" s="19"/>
      <c r="B6" s="19"/>
      <c r="C6" s="21" t="s">
        <v>27</v>
      </c>
      <c r="D6" s="21" t="s">
        <v>28</v>
      </c>
      <c r="E6" s="26">
        <v>1</v>
      </c>
      <c r="F6" s="15" t="s">
        <v>29</v>
      </c>
      <c r="G6" s="15" t="s">
        <v>30</v>
      </c>
      <c r="H6" s="15" t="s">
        <v>31</v>
      </c>
      <c r="I6" s="8">
        <v>76.8</v>
      </c>
      <c r="J6" s="8">
        <v>71</v>
      </c>
      <c r="K6" s="11">
        <v>74.19</v>
      </c>
      <c r="L6" s="11" t="s">
        <v>32</v>
      </c>
      <c r="M6" s="10">
        <f t="shared" si="0"/>
        <v>79.894999999999996</v>
      </c>
      <c r="N6" s="7">
        <v>1</v>
      </c>
      <c r="P6" s="5">
        <f t="shared" si="1"/>
        <v>79.894999999999996</v>
      </c>
    </row>
    <row r="7" spans="1:16381" s="1" customFormat="1" ht="25.95" customHeight="1">
      <c r="A7" s="19"/>
      <c r="B7" s="19"/>
      <c r="C7" s="22"/>
      <c r="D7" s="22"/>
      <c r="E7" s="27"/>
      <c r="F7" s="15" t="s">
        <v>33</v>
      </c>
      <c r="G7" s="15" t="s">
        <v>19</v>
      </c>
      <c r="H7" s="15" t="s">
        <v>34</v>
      </c>
      <c r="I7" s="8">
        <v>79.2</v>
      </c>
      <c r="J7" s="8">
        <v>72</v>
      </c>
      <c r="K7" s="11">
        <v>75.959999999999994</v>
      </c>
      <c r="L7" s="11" t="s">
        <v>35</v>
      </c>
      <c r="M7" s="10">
        <f t="shared" si="0"/>
        <v>77.58</v>
      </c>
      <c r="N7" s="7">
        <v>2</v>
      </c>
      <c r="P7" s="5">
        <f t="shared" si="1"/>
        <v>77.580000000000013</v>
      </c>
    </row>
    <row r="8" spans="1:16381" s="1" customFormat="1" ht="25.95" customHeight="1">
      <c r="A8" s="19"/>
      <c r="B8" s="19"/>
      <c r="C8" s="23"/>
      <c r="D8" s="23"/>
      <c r="E8" s="28"/>
      <c r="F8" s="15" t="s">
        <v>36</v>
      </c>
      <c r="G8" s="15" t="s">
        <v>30</v>
      </c>
      <c r="H8" s="15" t="s">
        <v>37</v>
      </c>
      <c r="I8" s="8">
        <v>72</v>
      </c>
      <c r="J8" s="8">
        <v>74</v>
      </c>
      <c r="K8" s="11">
        <v>72.900000000000006</v>
      </c>
      <c r="L8" s="11" t="s">
        <v>38</v>
      </c>
      <c r="M8" s="10">
        <f t="shared" si="0"/>
        <v>76.95</v>
      </c>
      <c r="N8" s="7">
        <v>3</v>
      </c>
      <c r="P8" s="5">
        <f t="shared" si="1"/>
        <v>76.95</v>
      </c>
    </row>
    <row r="9" spans="1:16381" s="1" customFormat="1" ht="25.95" customHeight="1">
      <c r="A9" s="19"/>
      <c r="B9" s="19"/>
      <c r="C9" s="17" t="s">
        <v>39</v>
      </c>
      <c r="D9" s="17" t="s">
        <v>40</v>
      </c>
      <c r="E9" s="25">
        <v>1</v>
      </c>
      <c r="F9" s="14" t="s">
        <v>41</v>
      </c>
      <c r="G9" s="14" t="s">
        <v>30</v>
      </c>
      <c r="H9" s="14" t="s">
        <v>42</v>
      </c>
      <c r="I9" s="7">
        <v>70.400000000000006</v>
      </c>
      <c r="J9" s="7">
        <v>76</v>
      </c>
      <c r="K9" s="10">
        <v>72.92</v>
      </c>
      <c r="L9" s="10" t="s">
        <v>43</v>
      </c>
      <c r="M9" s="10">
        <f t="shared" si="0"/>
        <v>78.06</v>
      </c>
      <c r="N9" s="7">
        <v>1</v>
      </c>
      <c r="P9" s="5">
        <f t="shared" si="1"/>
        <v>78.06</v>
      </c>
    </row>
    <row r="10" spans="1:16381" s="1" customFormat="1" ht="25.95" customHeight="1">
      <c r="A10" s="19"/>
      <c r="B10" s="19"/>
      <c r="C10" s="19"/>
      <c r="D10" s="19"/>
      <c r="E10" s="19"/>
      <c r="F10" s="14" t="s">
        <v>44</v>
      </c>
      <c r="G10" s="14" t="s">
        <v>30</v>
      </c>
      <c r="H10" s="14" t="s">
        <v>45</v>
      </c>
      <c r="I10" s="7">
        <v>73.599999999999994</v>
      </c>
      <c r="J10" s="7">
        <v>71.5</v>
      </c>
      <c r="K10" s="10">
        <v>72.655000000000001</v>
      </c>
      <c r="L10" s="10" t="s">
        <v>46</v>
      </c>
      <c r="M10" s="10">
        <f t="shared" si="0"/>
        <v>77.127499999999998</v>
      </c>
      <c r="N10" s="7">
        <v>2</v>
      </c>
      <c r="P10" s="5">
        <f t="shared" si="1"/>
        <v>77.127499999999998</v>
      </c>
    </row>
    <row r="11" spans="1:16381" s="1" customFormat="1" ht="25.95" customHeight="1">
      <c r="A11" s="19"/>
      <c r="B11" s="19"/>
      <c r="C11" s="24"/>
      <c r="D11" s="24"/>
      <c r="E11" s="24"/>
      <c r="F11" s="14" t="s">
        <v>47</v>
      </c>
      <c r="G11" s="14" t="s">
        <v>30</v>
      </c>
      <c r="H11" s="14" t="s">
        <v>48</v>
      </c>
      <c r="I11" s="7">
        <v>71.2</v>
      </c>
      <c r="J11" s="7">
        <v>75.5</v>
      </c>
      <c r="K11" s="10">
        <v>73.135000000000005</v>
      </c>
      <c r="L11" s="10" t="s">
        <v>49</v>
      </c>
      <c r="M11" s="10">
        <f t="shared" si="0"/>
        <v>76.267500000000013</v>
      </c>
      <c r="N11" s="7">
        <v>3</v>
      </c>
      <c r="P11" s="5">
        <f t="shared" si="1"/>
        <v>76.267500000000013</v>
      </c>
    </row>
    <row r="12" spans="1:16381" s="1" customFormat="1" ht="25.95" customHeight="1">
      <c r="A12" s="19"/>
      <c r="B12" s="19"/>
      <c r="C12" s="17" t="s">
        <v>50</v>
      </c>
      <c r="D12" s="17" t="s">
        <v>51</v>
      </c>
      <c r="E12" s="25">
        <v>1</v>
      </c>
      <c r="F12" s="14" t="s">
        <v>52</v>
      </c>
      <c r="G12" s="14" t="s">
        <v>19</v>
      </c>
      <c r="H12" s="14" t="s">
        <v>53</v>
      </c>
      <c r="I12" s="7">
        <v>75.2</v>
      </c>
      <c r="J12" s="7">
        <v>71.5</v>
      </c>
      <c r="K12" s="10">
        <v>73.534999999999997</v>
      </c>
      <c r="L12" s="10" t="s">
        <v>54</v>
      </c>
      <c r="M12" s="10">
        <f t="shared" si="0"/>
        <v>78.267499999999998</v>
      </c>
      <c r="N12" s="7">
        <v>1</v>
      </c>
      <c r="P12" s="5">
        <f t="shared" si="1"/>
        <v>78.267500000000013</v>
      </c>
    </row>
    <row r="13" spans="1:16381" s="1" customFormat="1" ht="25.95" customHeight="1">
      <c r="A13" s="19"/>
      <c r="B13" s="19"/>
      <c r="C13" s="18"/>
      <c r="D13" s="18"/>
      <c r="E13" s="18"/>
      <c r="F13" s="14" t="s">
        <v>55</v>
      </c>
      <c r="G13" s="14" t="s">
        <v>19</v>
      </c>
      <c r="H13" s="14" t="s">
        <v>56</v>
      </c>
      <c r="I13" s="7">
        <v>72</v>
      </c>
      <c r="J13" s="7">
        <v>76</v>
      </c>
      <c r="K13" s="10">
        <v>73.8</v>
      </c>
      <c r="L13" s="10" t="s">
        <v>49</v>
      </c>
      <c r="M13" s="10">
        <f t="shared" si="0"/>
        <v>76.599999999999994</v>
      </c>
      <c r="N13" s="7">
        <v>2</v>
      </c>
      <c r="P13" s="5">
        <f t="shared" si="1"/>
        <v>76.600000000000009</v>
      </c>
    </row>
    <row r="14" spans="1:16381" s="1" customFormat="1" ht="25.95" customHeight="1">
      <c r="A14" s="19"/>
      <c r="B14" s="19"/>
      <c r="C14" s="20"/>
      <c r="D14" s="20"/>
      <c r="E14" s="20"/>
      <c r="F14" s="14" t="s">
        <v>57</v>
      </c>
      <c r="G14" s="14" t="s">
        <v>30</v>
      </c>
      <c r="H14" s="14" t="s">
        <v>58</v>
      </c>
      <c r="I14" s="7">
        <v>73.599999999999994</v>
      </c>
      <c r="J14" s="7">
        <v>73.5</v>
      </c>
      <c r="K14" s="10">
        <v>73.555000000000007</v>
      </c>
      <c r="L14" s="10" t="s">
        <v>35</v>
      </c>
      <c r="M14" s="10">
        <f t="shared" si="0"/>
        <v>76.377499999999998</v>
      </c>
      <c r="N14" s="7">
        <v>3</v>
      </c>
      <c r="P14" s="5">
        <f t="shared" si="1"/>
        <v>76.377499999999998</v>
      </c>
    </row>
    <row r="15" spans="1:16381" s="1" customFormat="1" ht="25.95" customHeight="1">
      <c r="A15" s="19"/>
      <c r="B15" s="19"/>
      <c r="C15" s="17" t="s">
        <v>59</v>
      </c>
      <c r="D15" s="17" t="s">
        <v>60</v>
      </c>
      <c r="E15" s="25">
        <v>1</v>
      </c>
      <c r="F15" s="14" t="s">
        <v>61</v>
      </c>
      <c r="G15" s="14" t="s">
        <v>30</v>
      </c>
      <c r="H15" s="14" t="s">
        <v>62</v>
      </c>
      <c r="I15" s="7">
        <v>73.599999999999994</v>
      </c>
      <c r="J15" s="7">
        <v>70</v>
      </c>
      <c r="K15" s="10">
        <v>71.98</v>
      </c>
      <c r="L15" s="10" t="s">
        <v>63</v>
      </c>
      <c r="M15" s="10">
        <f t="shared" si="0"/>
        <v>76.59</v>
      </c>
      <c r="N15" s="7">
        <v>1</v>
      </c>
      <c r="P15" s="5">
        <f t="shared" si="1"/>
        <v>76.59</v>
      </c>
    </row>
    <row r="16" spans="1:16381" s="1" customFormat="1" ht="25.95" customHeight="1">
      <c r="A16" s="19"/>
      <c r="B16" s="19"/>
      <c r="C16" s="18"/>
      <c r="D16" s="18"/>
      <c r="E16" s="18"/>
      <c r="F16" s="14" t="s">
        <v>64</v>
      </c>
      <c r="G16" s="14" t="s">
        <v>30</v>
      </c>
      <c r="H16" s="14" t="s">
        <v>65</v>
      </c>
      <c r="I16" s="7">
        <v>76.8</v>
      </c>
      <c r="J16" s="7">
        <v>67</v>
      </c>
      <c r="K16" s="10">
        <v>72.39</v>
      </c>
      <c r="L16" s="10" t="s">
        <v>66</v>
      </c>
      <c r="M16" s="10">
        <f t="shared" si="0"/>
        <v>76.495000000000005</v>
      </c>
      <c r="N16" s="7">
        <v>2</v>
      </c>
      <c r="P16" s="5">
        <f t="shared" si="1"/>
        <v>76.495000000000005</v>
      </c>
    </row>
    <row r="17" spans="1:16" s="1" customFormat="1" ht="25.95" customHeight="1">
      <c r="A17" s="20"/>
      <c r="B17" s="20"/>
      <c r="C17" s="20"/>
      <c r="D17" s="20"/>
      <c r="E17" s="20"/>
      <c r="F17" s="14" t="s">
        <v>67</v>
      </c>
      <c r="G17" s="14" t="s">
        <v>30</v>
      </c>
      <c r="H17" s="14" t="s">
        <v>68</v>
      </c>
      <c r="I17" s="7">
        <v>77.599999999999994</v>
      </c>
      <c r="J17" s="7">
        <v>65</v>
      </c>
      <c r="K17" s="10">
        <v>71.930000000000007</v>
      </c>
      <c r="L17" s="10" t="s">
        <v>26</v>
      </c>
      <c r="M17" s="10">
        <f t="shared" si="0"/>
        <v>74.265000000000001</v>
      </c>
      <c r="N17" s="7">
        <v>3</v>
      </c>
      <c r="P17" s="5">
        <f t="shared" si="1"/>
        <v>74.265000000000001</v>
      </c>
    </row>
    <row r="18" spans="1:16" ht="22.95" customHeight="1">
      <c r="L18" s="4" t="s">
        <v>69</v>
      </c>
    </row>
    <row r="19" spans="1:16">
      <c r="L19" s="4" t="s">
        <v>70</v>
      </c>
    </row>
  </sheetData>
  <mergeCells count="18">
    <mergeCell ref="E12:E14"/>
    <mergeCell ref="E15:E17"/>
    <mergeCell ref="A1:N1"/>
    <mergeCell ref="A3:A17"/>
    <mergeCell ref="B3:B17"/>
    <mergeCell ref="C3:C5"/>
    <mergeCell ref="C6:C8"/>
    <mergeCell ref="C9:C11"/>
    <mergeCell ref="C12:C14"/>
    <mergeCell ref="C15:C17"/>
    <mergeCell ref="D3:D5"/>
    <mergeCell ref="D6:D8"/>
    <mergeCell ref="D9:D11"/>
    <mergeCell ref="D12:D14"/>
    <mergeCell ref="D15:D17"/>
    <mergeCell ref="E3:E5"/>
    <mergeCell ref="E6:E8"/>
    <mergeCell ref="E9:E11"/>
  </mergeCells>
  <phoneticPr fontId="7" type="noConversion"/>
  <pageMargins left="0.75138888888888899" right="0.75138888888888899" top="0.60624999999999996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2023-04-23T22:29:00Z</dcterms:created>
  <dcterms:modified xsi:type="dcterms:W3CDTF">2023-04-24T06:33:05Z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